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3" sheetId="2" r:id="rId2"/>
  </sheets>
  <definedNames>
    <definedName name="_xlnm.Print_Area" localSheetId="0">'Feuil1'!$A$1:$K$54</definedName>
  </definedNames>
  <calcPr fullCalcOnLoad="1"/>
</workbook>
</file>

<file path=xl/sharedStrings.xml><?xml version="1.0" encoding="utf-8"?>
<sst xmlns="http://schemas.openxmlformats.org/spreadsheetml/2006/main" count="48" uniqueCount="46">
  <si>
    <t>Bruno  REY</t>
  </si>
  <si>
    <t>Devis</t>
  </si>
  <si>
    <t>Bruno REY, AERCIM</t>
  </si>
  <si>
    <t>le</t>
  </si>
  <si>
    <t>N°</t>
  </si>
  <si>
    <t>40 rue de la Providence</t>
  </si>
  <si>
    <t>TOULOUSE</t>
  </si>
  <si>
    <t>Téléphone</t>
  </si>
  <si>
    <t>05 61 20 69 57</t>
  </si>
  <si>
    <t>06 87 59 65 15</t>
  </si>
  <si>
    <t>Email</t>
  </si>
  <si>
    <t>aercim.ci@gmail.com</t>
  </si>
  <si>
    <t>SIRET ;  803201680-00011 RM – RCS Toulouse</t>
  </si>
  <si>
    <t>TVA  non applicable, art 293B du CGI</t>
  </si>
  <si>
    <t>www.aercim.com</t>
  </si>
  <si>
    <t>toutes factures d'un montant inférieur à 100 euros sont à régler à la fin du mois en cours</t>
  </si>
  <si>
    <t>d'avance merci</t>
  </si>
  <si>
    <r>
      <t xml:space="preserve">       V/Réf:</t>
    </r>
    <r>
      <rPr>
        <sz val="10"/>
        <rFont val="Arial"/>
        <family val="2"/>
      </rPr>
      <t xml:space="preserve">   N°Cde:</t>
    </r>
  </si>
  <si>
    <t>Référence</t>
  </si>
  <si>
    <t>Q</t>
  </si>
  <si>
    <t>Nb Face</t>
  </si>
  <si>
    <t>Dimensions</t>
  </si>
  <si>
    <t>Trous</t>
  </si>
  <si>
    <t>Descriptions</t>
  </si>
  <si>
    <t>P.U</t>
  </si>
  <si>
    <t>Montant</t>
  </si>
  <si>
    <t>Frais de port/paypal</t>
  </si>
  <si>
    <t>Tarif surface</t>
  </si>
  <si>
    <t>SF</t>
  </si>
  <si>
    <t>euro/dcm²</t>
  </si>
  <si>
    <t>Total</t>
  </si>
  <si>
    <t>€</t>
  </si>
  <si>
    <t>dm²</t>
  </si>
  <si>
    <t>DF</t>
  </si>
  <si>
    <t>acompte</t>
  </si>
  <si>
    <t>franchise de TVA ; art 293B du CGI</t>
  </si>
  <si>
    <t>chèques ; à l'ordre de   Bruno REY</t>
  </si>
  <si>
    <t>Total à régler</t>
  </si>
  <si>
    <t>virement ; demander un RIB</t>
  </si>
  <si>
    <t xml:space="preserve">paypal ; demande de paiement par email </t>
  </si>
  <si>
    <t xml:space="preserve">Règlement </t>
  </si>
  <si>
    <t xml:space="preserve">Échéance </t>
  </si>
  <si>
    <t>En cas de retard de paiement, indemnité forfaitaire légale pour frais de recouvrement : 40,00 €</t>
  </si>
  <si>
    <t>AERCIM :  une électronique selon vos besoins.</t>
  </si>
  <si>
    <t>Tout ou partie de votre projet ;</t>
  </si>
  <si>
    <r>
      <t xml:space="preserve">Du cahier des charges au produit fini, </t>
    </r>
    <r>
      <rPr>
        <u val="single"/>
        <sz val="16"/>
        <rFont val="Arial"/>
        <family val="2"/>
      </rPr>
      <t>nous savons le faire.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</si>
</sst>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"/>
    <numFmt numFmtId="167" formatCode="0.00"/>
    <numFmt numFmtId="168" formatCode="0.0"/>
    <numFmt numFmtId="169" formatCode="0.00%"/>
  </numFmts>
  <fonts count="15"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.5"/>
      <color indexed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hair">
        <color indexed="8"/>
      </right>
      <top style="medium">
        <color indexed="18"/>
      </top>
      <bottom style="medium">
        <color indexed="18"/>
      </bottom>
    </border>
    <border>
      <left style="hair">
        <color indexed="8"/>
      </left>
      <right style="hair">
        <color indexed="8"/>
      </right>
      <top style="medium">
        <color indexed="18"/>
      </top>
      <bottom style="medium">
        <color indexed="18"/>
      </bottom>
    </border>
    <border>
      <left style="hair">
        <color indexed="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18"/>
      </top>
      <bottom>
        <color indexed="63"/>
      </bottom>
    </border>
    <border>
      <left style="hair">
        <color indexed="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18"/>
      </bottom>
    </border>
    <border>
      <left style="hair">
        <color indexed="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hair">
        <color indexed="8"/>
      </bottom>
    </border>
    <border>
      <left>
        <color indexed="63"/>
      </left>
      <right style="medium">
        <color indexed="18"/>
      </right>
      <top style="medium">
        <color indexed="18"/>
      </top>
      <bottom style="hair">
        <color indexed="8"/>
      </bottom>
    </border>
    <border>
      <left style="medium">
        <color indexed="18"/>
      </left>
      <right>
        <color indexed="63"/>
      </right>
      <top style="hair">
        <color indexed="8"/>
      </top>
      <bottom style="medium">
        <color indexed="18"/>
      </bottom>
    </border>
    <border>
      <left>
        <color indexed="63"/>
      </left>
      <right style="medium">
        <color indexed="18"/>
      </right>
      <top style="hair">
        <color indexed="8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1" xfId="0" applyNumberForma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2" fillId="0" borderId="1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3" fillId="0" borderId="0" xfId="0" applyFont="1" applyAlignment="1">
      <alignment/>
    </xf>
    <xf numFmtId="166" fontId="8" fillId="2" borderId="0" xfId="0" applyNumberFormat="1" applyFont="1" applyFill="1" applyBorder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0" xfId="0" applyFont="1" applyAlignment="1">
      <alignment horizontal="center" shrinkToFit="1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2" xfId="0" applyBorder="1" applyAlignment="1">
      <alignment horizontal="center"/>
    </xf>
    <xf numFmtId="164" fontId="3" fillId="0" borderId="20" xfId="0" applyFont="1" applyBorder="1" applyAlignment="1">
      <alignment horizontal="left"/>
    </xf>
    <xf numFmtId="167" fontId="2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23" xfId="0" applyFont="1" applyBorder="1" applyAlignment="1">
      <alignment horizontal="center"/>
    </xf>
    <xf numFmtId="164" fontId="0" fillId="0" borderId="24" xfId="0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4" fontId="3" fillId="0" borderId="20" xfId="0" applyFont="1" applyBorder="1" applyAlignment="1">
      <alignment horizontal="center"/>
    </xf>
    <xf numFmtId="167" fontId="0" fillId="0" borderId="12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12" xfId="0" applyBorder="1" applyAlignment="1">
      <alignment/>
    </xf>
    <xf numFmtId="164" fontId="0" fillId="0" borderId="20" xfId="0" applyBorder="1" applyAlignment="1">
      <alignment/>
    </xf>
    <xf numFmtId="164" fontId="11" fillId="0" borderId="0" xfId="0" applyFont="1" applyBorder="1" applyAlignment="1">
      <alignment horizontal="left"/>
    </xf>
    <xf numFmtId="164" fontId="2" fillId="0" borderId="20" xfId="0" applyFont="1" applyBorder="1" applyAlignment="1">
      <alignment horizontal="left"/>
    </xf>
    <xf numFmtId="167" fontId="2" fillId="0" borderId="16" xfId="0" applyNumberFormat="1" applyFont="1" applyBorder="1" applyAlignment="1">
      <alignment/>
    </xf>
    <xf numFmtId="164" fontId="2" fillId="0" borderId="25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26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95250</xdr:rowOff>
    </xdr:from>
    <xdr:to>
      <xdr:col>11</xdr:col>
      <xdr:colOff>0</xdr:colOff>
      <xdr:row>8</xdr:row>
      <xdr:rowOff>66675</xdr:rowOff>
    </xdr:to>
    <xdr:sp>
      <xdr:nvSpPr>
        <xdr:cNvPr id="1" name="INVB3"/>
        <xdr:cNvSpPr>
          <a:spLocks/>
        </xdr:cNvSpPr>
      </xdr:nvSpPr>
      <xdr:spPr>
        <a:xfrm>
          <a:off x="2724150" y="581025"/>
          <a:ext cx="2552700" cy="10953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43</xdr:row>
      <xdr:rowOff>47625</xdr:rowOff>
    </xdr:from>
    <xdr:to>
      <xdr:col>7</xdr:col>
      <xdr:colOff>28575</xdr:colOff>
      <xdr:row>48</xdr:row>
      <xdr:rowOff>123825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496175"/>
          <a:ext cx="16478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ercim.ci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40" zoomScaleNormal="140" workbookViewId="0" topLeftCell="A1">
      <selection activeCell="E4" sqref="E4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7.7109375" style="0" customWidth="1"/>
    <col min="4" max="5" width="6.140625" style="0" customWidth="1"/>
    <col min="6" max="6" width="5.140625" style="0" customWidth="1"/>
    <col min="7" max="7" width="7.7109375" style="0" customWidth="1"/>
    <col min="8" max="8" width="10.7109375" style="0" customWidth="1"/>
    <col min="9" max="10" width="7.7109375" style="0" customWidth="1"/>
    <col min="11" max="11" width="3.7109375" style="0" customWidth="1"/>
  </cols>
  <sheetData>
    <row r="1" spans="1:10" ht="12.75">
      <c r="A1" s="1" t="s">
        <v>0</v>
      </c>
      <c r="B1" s="1"/>
      <c r="C1" s="1"/>
      <c r="H1" s="2" t="s">
        <v>1</v>
      </c>
      <c r="I1" s="2"/>
      <c r="J1" s="2"/>
    </row>
    <row r="2" spans="1:11" ht="12.75">
      <c r="A2" s="3" t="s">
        <v>2</v>
      </c>
      <c r="B2" s="3"/>
      <c r="C2" s="3"/>
      <c r="G2" s="4" t="s">
        <v>3</v>
      </c>
      <c r="H2" s="5"/>
      <c r="I2" s="6" t="s">
        <v>4</v>
      </c>
      <c r="J2" s="7"/>
      <c r="K2" s="7"/>
    </row>
    <row r="3" spans="1:9" ht="12.75">
      <c r="A3" s="3"/>
      <c r="B3" s="3"/>
      <c r="C3" s="3"/>
      <c r="I3" s="8"/>
    </row>
    <row r="4" spans="1:8" ht="16.5" customHeight="1">
      <c r="A4" s="9" t="s">
        <v>5</v>
      </c>
      <c r="B4" s="9"/>
      <c r="C4" s="9"/>
      <c r="H4" s="10"/>
    </row>
    <row r="5" spans="1:11" ht="18" customHeight="1">
      <c r="A5" s="11">
        <v>31500</v>
      </c>
      <c r="B5" s="9" t="s">
        <v>6</v>
      </c>
      <c r="C5" s="9"/>
      <c r="D5" s="12"/>
      <c r="E5" s="13"/>
      <c r="F5" s="14"/>
      <c r="G5" s="15"/>
      <c r="H5" s="15"/>
      <c r="I5" s="15"/>
      <c r="J5" s="15"/>
      <c r="K5" s="15"/>
    </row>
    <row r="6" spans="1:11" ht="18" customHeight="1">
      <c r="A6" s="16" t="s">
        <v>7</v>
      </c>
      <c r="B6" s="17" t="s">
        <v>8</v>
      </c>
      <c r="C6" s="17"/>
      <c r="D6" s="17"/>
      <c r="E6" s="13"/>
      <c r="F6" s="14"/>
      <c r="G6" s="15"/>
      <c r="H6" s="15"/>
      <c r="I6" s="15"/>
      <c r="J6" s="15"/>
      <c r="K6" s="15"/>
    </row>
    <row r="7" spans="1:11" s="20" customFormat="1" ht="18" customHeight="1">
      <c r="A7" s="16"/>
      <c r="B7" s="17" t="s">
        <v>9</v>
      </c>
      <c r="C7" s="17"/>
      <c r="D7" s="18"/>
      <c r="E7" s="19"/>
      <c r="G7" s="15"/>
      <c r="H7" s="15"/>
      <c r="I7" s="15"/>
      <c r="J7" s="15"/>
      <c r="K7" s="15"/>
    </row>
    <row r="8" spans="1:11" s="20" customFormat="1" ht="18" customHeight="1">
      <c r="A8" s="21" t="s">
        <v>10</v>
      </c>
      <c r="B8" s="22" t="s">
        <v>11</v>
      </c>
      <c r="C8" s="22"/>
      <c r="D8" s="22"/>
      <c r="E8" s="22"/>
      <c r="G8" s="23"/>
      <c r="H8" s="24"/>
      <c r="I8" s="24"/>
      <c r="J8" s="24"/>
      <c r="K8" s="24"/>
    </row>
    <row r="9" spans="1:6" ht="18" customHeight="1">
      <c r="A9" s="25" t="s">
        <v>12</v>
      </c>
      <c r="B9" s="25"/>
      <c r="C9" s="25"/>
      <c r="D9" s="25"/>
      <c r="E9" s="25"/>
      <c r="F9" s="25"/>
    </row>
    <row r="10" spans="1:11" ht="15.75" customHeight="1">
      <c r="A10" s="26" t="s">
        <v>13</v>
      </c>
      <c r="B10" s="26"/>
      <c r="C10" s="26"/>
      <c r="D10" s="26"/>
      <c r="E10" s="26"/>
      <c r="G10" s="27" t="s">
        <v>14</v>
      </c>
      <c r="H10" s="27"/>
      <c r="I10" s="27"/>
      <c r="J10" s="27"/>
      <c r="K10" s="27"/>
    </row>
    <row r="11" spans="1:8" ht="12.75">
      <c r="A11" s="26"/>
      <c r="B11" s="26"/>
      <c r="C11" s="26"/>
      <c r="D11" s="26"/>
      <c r="E11" s="26"/>
      <c r="F11" s="26"/>
      <c r="G11" s="26"/>
      <c r="H11" s="26"/>
    </row>
    <row r="12" spans="1:11" s="29" customFormat="1" ht="12.75">
      <c r="A12" s="28" t="s">
        <v>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9" customFormat="1" ht="12.75">
      <c r="A13" s="30"/>
      <c r="B13" s="30"/>
      <c r="C13" s="30"/>
      <c r="D13" s="30"/>
      <c r="E13" s="30"/>
      <c r="F13" s="30"/>
      <c r="G13" s="30"/>
      <c r="H13" s="30"/>
      <c r="I13" s="30" t="s">
        <v>16</v>
      </c>
      <c r="J13" s="30"/>
      <c r="K13" s="30"/>
    </row>
    <row r="14" s="29" customFormat="1" ht="12.75"/>
    <row r="15" spans="1:3" ht="12.75">
      <c r="A15" s="3" t="s">
        <v>17</v>
      </c>
      <c r="B15" s="3"/>
      <c r="C15" s="31"/>
    </row>
    <row r="16" spans="1:3" ht="12.75">
      <c r="A16" s="32"/>
      <c r="B16" s="33"/>
      <c r="C16" s="34"/>
    </row>
    <row r="17" spans="1:11" s="39" customFormat="1" ht="18" customHeight="1">
      <c r="A17" s="35" t="s">
        <v>18</v>
      </c>
      <c r="B17" s="35" t="s">
        <v>19</v>
      </c>
      <c r="C17" s="36" t="s">
        <v>20</v>
      </c>
      <c r="D17" s="37" t="s">
        <v>21</v>
      </c>
      <c r="E17" s="37"/>
      <c r="F17" s="37" t="s">
        <v>22</v>
      </c>
      <c r="G17" s="38" t="s">
        <v>23</v>
      </c>
      <c r="H17" s="38"/>
      <c r="I17" s="35" t="s">
        <v>24</v>
      </c>
      <c r="J17" s="35" t="s">
        <v>25</v>
      </c>
      <c r="K17" s="35"/>
    </row>
    <row r="18" spans="1:11" ht="12.75">
      <c r="A18" s="40"/>
      <c r="B18" s="40"/>
      <c r="C18" s="41"/>
      <c r="D18" s="42"/>
      <c r="E18" s="42"/>
      <c r="F18" s="42"/>
      <c r="G18" s="43"/>
      <c r="H18" s="43"/>
      <c r="I18" s="44">
        <f>IF(B18&gt;0,(IF(C18&gt;1,((((F18*1.6)+(D18*E18)*E35)/100)),((((F18*1.6)+(D18*E18)*E34)/100)))),"")</f>
      </c>
      <c r="J18" s="45">
        <f aca="true" t="shared" si="0" ref="J18:J31">IF(B18&gt;0,(I18*B18),"")</f>
      </c>
      <c r="K18" s="45"/>
    </row>
    <row r="19" spans="1:11" ht="12.75">
      <c r="A19" s="40"/>
      <c r="B19" s="40"/>
      <c r="C19" s="46"/>
      <c r="D19" s="47"/>
      <c r="E19" s="47"/>
      <c r="F19" s="47"/>
      <c r="G19" s="48"/>
      <c r="H19" s="48"/>
      <c r="I19" s="44">
        <f>IF(B19&gt;0,(IF(C19&gt;1,((((F19*1.6)+(D19*E19)*E35)/100)),((((F19*1.6)+(D19*E19)*E34)/100)))),"")</f>
      </c>
      <c r="J19" s="44">
        <f>IF(B19&gt;0,(I19*B19),"")</f>
      </c>
      <c r="K19" s="44"/>
    </row>
    <row r="20" spans="1:11" ht="12.75">
      <c r="A20" s="40"/>
      <c r="B20" s="40"/>
      <c r="C20" s="46"/>
      <c r="D20" s="47"/>
      <c r="E20" s="47"/>
      <c r="F20" s="47"/>
      <c r="G20" s="48"/>
      <c r="H20" s="48"/>
      <c r="I20" s="44">
        <f>IF(B20&gt;0,(IF(C20&gt;1,((((F20*1.6)+(D20*E20)*E35)/100)),((((F20*1.6)+(D20*E20)*E34)/100)))),"")</f>
      </c>
      <c r="J20" s="44">
        <f t="shared" si="0"/>
      </c>
      <c r="K20" s="44"/>
    </row>
    <row r="21" spans="1:11" ht="12.75">
      <c r="A21" s="40"/>
      <c r="B21" s="40"/>
      <c r="C21" s="46"/>
      <c r="D21" s="47"/>
      <c r="E21" s="47"/>
      <c r="F21" s="47"/>
      <c r="G21" s="48"/>
      <c r="H21" s="48"/>
      <c r="I21" s="44">
        <f>IF(B21&gt;0,(IF(C21&gt;1,((((F21*1.6)+(D21*E21)*E35)/100)),((((F21*1.6)+(D21*E21)*E34)/100)))),"")</f>
      </c>
      <c r="J21" s="44">
        <f t="shared" si="0"/>
      </c>
      <c r="K21" s="44"/>
    </row>
    <row r="22" spans="1:11" ht="12.75">
      <c r="A22" s="40"/>
      <c r="B22" s="40"/>
      <c r="C22" s="46"/>
      <c r="D22" s="47"/>
      <c r="E22" s="47"/>
      <c r="F22" s="47"/>
      <c r="G22" s="48"/>
      <c r="H22" s="48"/>
      <c r="I22" s="44">
        <f>IF(B22&gt;0,(IF(C22&gt;1,((((F22*1.6)+(D22*E22)*E35)/100)),((((F22*1.6)+(D22*E22)*E34)/100)))),"")</f>
      </c>
      <c r="J22" s="44">
        <f t="shared" si="0"/>
      </c>
      <c r="K22" s="44"/>
    </row>
    <row r="23" spans="1:11" ht="12.75">
      <c r="A23" s="40"/>
      <c r="B23" s="40"/>
      <c r="C23" s="46"/>
      <c r="D23" s="47"/>
      <c r="E23" s="47"/>
      <c r="F23" s="47"/>
      <c r="G23" s="48"/>
      <c r="H23" s="48"/>
      <c r="I23" s="44">
        <f>IF(B23&gt;0,(IF(C23&gt;1,((((F23*1.6)+(D23*E23)*E35)/100)),((((F23*1.6)+(D23*E23)*E34)/100)))),"")</f>
      </c>
      <c r="J23" s="44">
        <f t="shared" si="0"/>
      </c>
      <c r="K23" s="44"/>
    </row>
    <row r="24" spans="1:11" ht="12.75">
      <c r="A24" s="40"/>
      <c r="B24" s="40"/>
      <c r="C24" s="46"/>
      <c r="D24" s="47"/>
      <c r="E24" s="47"/>
      <c r="F24" s="47"/>
      <c r="G24" s="48"/>
      <c r="H24" s="48"/>
      <c r="I24" s="44">
        <f>IF(B24&gt;0,(IF(C24&gt;1,((((F24*1.6)+(D24*E24)*E35)/100)),((((F24*1.6)+(D24*E24)*E34)/100)))),"")</f>
      </c>
      <c r="J24" s="44">
        <f t="shared" si="0"/>
      </c>
      <c r="K24" s="44"/>
    </row>
    <row r="25" spans="1:11" ht="12.75">
      <c r="A25" s="40"/>
      <c r="B25" s="40"/>
      <c r="C25" s="46"/>
      <c r="D25" s="47"/>
      <c r="E25" s="47"/>
      <c r="F25" s="47"/>
      <c r="G25" s="48"/>
      <c r="H25" s="48"/>
      <c r="I25" s="44">
        <f>IF(B25&gt;0,(IF(C25&gt;1,((((F25*1.6)+(D25*E25)*E35)/100)),((((F25*1.6)+(D25*E25)*E34)/100)))),"")</f>
      </c>
      <c r="J25" s="44">
        <f t="shared" si="0"/>
      </c>
      <c r="K25" s="44"/>
    </row>
    <row r="26" spans="1:11" ht="12.75">
      <c r="A26" s="40"/>
      <c r="B26" s="40"/>
      <c r="C26" s="46"/>
      <c r="D26" s="47"/>
      <c r="E26" s="47"/>
      <c r="F26" s="47"/>
      <c r="G26" s="48"/>
      <c r="H26" s="48"/>
      <c r="I26" s="44">
        <f>IF(B26&gt;0,(IF(C26&gt;1,((((F26*1.6)+(D26*E26)*E35)/100)),((((F26*1.6)+(D26*E26)*E34)/100)))),"")</f>
      </c>
      <c r="J26" s="44">
        <f t="shared" si="0"/>
      </c>
      <c r="K26" s="44"/>
    </row>
    <row r="27" spans="1:11" ht="12.75">
      <c r="A27" s="40"/>
      <c r="B27" s="40"/>
      <c r="C27" s="46"/>
      <c r="D27" s="47"/>
      <c r="E27" s="47"/>
      <c r="F27" s="47"/>
      <c r="G27" s="48"/>
      <c r="H27" s="48"/>
      <c r="I27" s="44">
        <f>IF(B27&gt;0,(IF(C27&gt;1,((((F27*1.6)+(D27*E27)*E35)/100)),((((F27*1.6)+(D27*E27)*E34)/100)))),"")</f>
      </c>
      <c r="J27" s="44">
        <f t="shared" si="0"/>
      </c>
      <c r="K27" s="44"/>
    </row>
    <row r="28" spans="1:11" ht="12.75">
      <c r="A28" s="40"/>
      <c r="B28" s="40"/>
      <c r="C28" s="46"/>
      <c r="D28" s="47"/>
      <c r="E28" s="47"/>
      <c r="F28" s="47"/>
      <c r="G28" s="48"/>
      <c r="H28" s="48"/>
      <c r="I28" s="44">
        <f>IF(B28&gt;0,(IF(C28&gt;1,((((F28*1.6)+(D28*E28)*E35)/100)),((((F28*1.6)+(D28*E28)*E34)/100)))),"")</f>
      </c>
      <c r="J28" s="44">
        <f t="shared" si="0"/>
      </c>
      <c r="K28" s="44"/>
    </row>
    <row r="29" spans="1:11" ht="12.75">
      <c r="A29" s="40"/>
      <c r="B29" s="40"/>
      <c r="C29" s="46"/>
      <c r="D29" s="47"/>
      <c r="E29" s="47"/>
      <c r="F29" s="47"/>
      <c r="G29" s="48"/>
      <c r="H29" s="48"/>
      <c r="I29" s="44">
        <f>IF(B29&gt;0,(IF(C29&gt;1,((((F29*1.6)+(D29*E29)*E35)/100)),((((F29*1.6)+(D29*E29)*E34)/100)))),"")</f>
      </c>
      <c r="J29" s="44">
        <f t="shared" si="0"/>
      </c>
      <c r="K29" s="44"/>
    </row>
    <row r="30" spans="1:11" ht="12.75">
      <c r="A30" s="40"/>
      <c r="B30" s="40"/>
      <c r="C30" s="46"/>
      <c r="D30" s="47"/>
      <c r="E30" s="47"/>
      <c r="F30" s="47"/>
      <c r="G30" s="48"/>
      <c r="H30" s="48"/>
      <c r="I30" s="44">
        <f>IF(B30&gt;0,(IF(C30&gt;1,((((F30*1.6)+(D30*E30)*E35)/100)),((((F30*1.6)+(D30*E30)*E34)/100)))),"")</f>
      </c>
      <c r="J30" s="44">
        <f t="shared" si="0"/>
      </c>
      <c r="K30" s="44"/>
    </row>
    <row r="31" spans="1:11" ht="12.75">
      <c r="A31" s="40"/>
      <c r="B31" s="40"/>
      <c r="C31" s="46"/>
      <c r="D31" s="47"/>
      <c r="E31" s="47"/>
      <c r="F31" s="47"/>
      <c r="G31" s="48"/>
      <c r="H31" s="48"/>
      <c r="I31" s="44">
        <f>IF(B31&gt;0,(IF(C31&gt;1,((((F31*1.6)+(D31*E31)*E35)/100)),((((F31*1.6)+(D31*E31)*E34)/100)))),"")</f>
      </c>
      <c r="J31" s="44">
        <f t="shared" si="0"/>
      </c>
      <c r="K31" s="44"/>
    </row>
    <row r="32" spans="1:11" ht="12.75">
      <c r="A32" s="49"/>
      <c r="B32" s="49"/>
      <c r="C32" s="50"/>
      <c r="D32" s="51"/>
      <c r="E32" s="51"/>
      <c r="F32" s="51"/>
      <c r="G32" s="52" t="s">
        <v>26</v>
      </c>
      <c r="H32" s="52"/>
      <c r="I32" s="53"/>
      <c r="J32" s="53"/>
      <c r="K32" s="53"/>
    </row>
    <row r="33" spans="8:11" ht="12.75">
      <c r="H33" s="54"/>
      <c r="I33" s="54"/>
      <c r="J33" s="55"/>
      <c r="K33" s="56"/>
    </row>
    <row r="34" spans="2:11" ht="12.75">
      <c r="B34" s="57" t="s">
        <v>27</v>
      </c>
      <c r="C34" s="57"/>
      <c r="D34" s="58" t="s">
        <v>28</v>
      </c>
      <c r="E34" s="59">
        <v>8</v>
      </c>
      <c r="F34" s="28" t="s">
        <v>29</v>
      </c>
      <c r="G34" s="28"/>
      <c r="H34" s="60" t="s">
        <v>30</v>
      </c>
      <c r="I34" s="60"/>
      <c r="J34" s="61">
        <f>SUM(J18:J33)</f>
        <v>0</v>
      </c>
      <c r="K34" s="57" t="s">
        <v>31</v>
      </c>
    </row>
    <row r="35" spans="2:11" ht="12.75">
      <c r="B35" s="62">
        <f>SUM(((D18*E18)*B18+(D19*E19)*B19+(D20*E20)*B20+(D21*E21)*B21+(D22*E22)*B22+(D23*E23)*B23+(D24*E24)*B24+(D25*E25)*B25+(D26*E26)*B26+(D27*E27)*B27+(D28*E28)*B28+(D29*E29)*B29+(D30*E30)*B30+(D31*E31)*B31+(D32*E32)*B32)/100)</f>
        <v>0</v>
      </c>
      <c r="C35" s="63" t="s">
        <v>32</v>
      </c>
      <c r="D35" s="64" t="s">
        <v>33</v>
      </c>
      <c r="E35" s="65">
        <v>9</v>
      </c>
      <c r="F35" s="28" t="s">
        <v>29</v>
      </c>
      <c r="G35" s="28"/>
      <c r="H35" s="14" t="s">
        <v>34</v>
      </c>
      <c r="J35" s="66"/>
      <c r="K35" s="66"/>
    </row>
    <row r="36" spans="6:11" ht="12.75">
      <c r="F36" s="67" t="s">
        <v>35</v>
      </c>
      <c r="G36" s="67"/>
      <c r="H36" s="67"/>
      <c r="I36" s="67"/>
      <c r="J36" s="68"/>
      <c r="K36" s="57"/>
    </row>
    <row r="37" spans="1:11" ht="12.75">
      <c r="A37" s="69"/>
      <c r="J37" s="70"/>
      <c r="K37" s="71"/>
    </row>
    <row r="38" spans="1:11" ht="12.75">
      <c r="A38" s="72" t="s">
        <v>36</v>
      </c>
      <c r="B38" s="72"/>
      <c r="C38" s="72"/>
      <c r="D38" s="72"/>
      <c r="E38" s="72"/>
      <c r="F38" s="72"/>
      <c r="G38" s="72"/>
      <c r="H38" s="73" t="s">
        <v>37</v>
      </c>
      <c r="I38" s="73"/>
      <c r="J38" s="74">
        <f>SUM(J34+J36)</f>
        <v>0</v>
      </c>
      <c r="K38" s="75" t="s">
        <v>31</v>
      </c>
    </row>
    <row r="39" spans="1:8" ht="12.75">
      <c r="A39" s="76" t="s">
        <v>38</v>
      </c>
      <c r="B39" s="76"/>
      <c r="C39" s="76"/>
      <c r="D39" s="76"/>
      <c r="E39" s="76"/>
      <c r="H39" s="14"/>
    </row>
    <row r="40" spans="1:5" ht="12.75">
      <c r="A40" s="76" t="s">
        <v>39</v>
      </c>
      <c r="B40" s="76"/>
      <c r="C40" s="76"/>
      <c r="D40" s="76"/>
      <c r="E40" s="76"/>
    </row>
    <row r="41" spans="5:8" ht="12.75">
      <c r="E41" s="6" t="s">
        <v>40</v>
      </c>
      <c r="F41" s="6"/>
      <c r="G41" s="7"/>
      <c r="H41" s="7"/>
    </row>
    <row r="42" spans="5:8" ht="12.75">
      <c r="E42" s="6" t="s">
        <v>41</v>
      </c>
      <c r="F42" s="6"/>
      <c r="G42" s="77"/>
      <c r="H42" s="77"/>
    </row>
    <row r="43" spans="1:11" ht="12.75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5:8" ht="12.75">
      <c r="E44" s="13"/>
      <c r="F44" s="13"/>
      <c r="G44" s="79"/>
      <c r="H44" s="79"/>
    </row>
    <row r="45" spans="5:8" ht="12.75">
      <c r="E45" s="13"/>
      <c r="F45" s="13"/>
      <c r="G45" s="79"/>
      <c r="H45" s="79"/>
    </row>
    <row r="46" spans="5:8" ht="12.75">
      <c r="E46" s="13"/>
      <c r="F46" s="13"/>
      <c r="G46" s="79"/>
      <c r="H46" s="79"/>
    </row>
    <row r="47" spans="5:8" ht="12.75">
      <c r="E47" s="13"/>
      <c r="F47" s="13"/>
      <c r="G47" s="79"/>
      <c r="H47" s="79"/>
    </row>
    <row r="48" spans="5:11" ht="12.75">
      <c r="E48" s="3"/>
      <c r="F48" s="3"/>
      <c r="G48" s="3"/>
      <c r="H48" s="3"/>
      <c r="I48" s="3"/>
      <c r="J48" s="3"/>
      <c r="K48" s="3"/>
    </row>
    <row r="49" spans="5:8" ht="12.75">
      <c r="E49" s="13"/>
      <c r="F49" s="13"/>
      <c r="G49" s="79"/>
      <c r="H49" s="79"/>
    </row>
    <row r="50" spans="1:11" ht="12.75">
      <c r="A50" s="27" t="s">
        <v>43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2" spans="1:11" ht="12.75">
      <c r="A52" s="80" t="s">
        <v>44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1" ht="12.75">
      <c r="A53" s="80" t="s">
        <v>45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6" spans="1:11" ht="12.7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2.7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</row>
  </sheetData>
  <sheetProtection selectLockedCells="1" selectUnlockedCells="1"/>
  <mergeCells count="75">
    <mergeCell ref="A1:C1"/>
    <mergeCell ref="H1:J1"/>
    <mergeCell ref="A2:C3"/>
    <mergeCell ref="J2:K2"/>
    <mergeCell ref="A4:C4"/>
    <mergeCell ref="B5:C5"/>
    <mergeCell ref="G5:K5"/>
    <mergeCell ref="B6:D6"/>
    <mergeCell ref="G6:K6"/>
    <mergeCell ref="B7:C7"/>
    <mergeCell ref="G7:K7"/>
    <mergeCell ref="B8:E8"/>
    <mergeCell ref="H8:K8"/>
    <mergeCell ref="A9:F9"/>
    <mergeCell ref="A10:E10"/>
    <mergeCell ref="G10:K10"/>
    <mergeCell ref="A11:H11"/>
    <mergeCell ref="A12:K12"/>
    <mergeCell ref="A15:B15"/>
    <mergeCell ref="D17:E17"/>
    <mergeCell ref="G17:H17"/>
    <mergeCell ref="J17:K17"/>
    <mergeCell ref="G18:H18"/>
    <mergeCell ref="J18:K18"/>
    <mergeCell ref="G19:H19"/>
    <mergeCell ref="J19:K19"/>
    <mergeCell ref="G20:H20"/>
    <mergeCell ref="J20:K20"/>
    <mergeCell ref="G21:H21"/>
    <mergeCell ref="J21:K21"/>
    <mergeCell ref="G22:H22"/>
    <mergeCell ref="J22:K22"/>
    <mergeCell ref="G23:H23"/>
    <mergeCell ref="J23:K23"/>
    <mergeCell ref="G24:H24"/>
    <mergeCell ref="J24:K24"/>
    <mergeCell ref="G25:H25"/>
    <mergeCell ref="J25:K25"/>
    <mergeCell ref="G26:H26"/>
    <mergeCell ref="J26:K26"/>
    <mergeCell ref="G27:H27"/>
    <mergeCell ref="J27:K27"/>
    <mergeCell ref="G28:H28"/>
    <mergeCell ref="J28:K28"/>
    <mergeCell ref="G29:H29"/>
    <mergeCell ref="J29:K29"/>
    <mergeCell ref="G30:H30"/>
    <mergeCell ref="J30:K30"/>
    <mergeCell ref="G31:H31"/>
    <mergeCell ref="J31:K31"/>
    <mergeCell ref="G32:H32"/>
    <mergeCell ref="J32:K32"/>
    <mergeCell ref="H33:I33"/>
    <mergeCell ref="B34:C34"/>
    <mergeCell ref="F34:G34"/>
    <mergeCell ref="H34:I34"/>
    <mergeCell ref="F35:G35"/>
    <mergeCell ref="J35:K35"/>
    <mergeCell ref="F36:I36"/>
    <mergeCell ref="A38:G38"/>
    <mergeCell ref="H38:I38"/>
    <mergeCell ref="A39:E39"/>
    <mergeCell ref="A40:E40"/>
    <mergeCell ref="E41:F41"/>
    <mergeCell ref="G41:H41"/>
    <mergeCell ref="E42:F42"/>
    <mergeCell ref="G42:H42"/>
    <mergeCell ref="A43:K43"/>
    <mergeCell ref="E48:K48"/>
    <mergeCell ref="A50:K50"/>
    <mergeCell ref="A52:K52"/>
    <mergeCell ref="A53:K53"/>
    <mergeCell ref="A54:K54"/>
    <mergeCell ref="A56:K56"/>
    <mergeCell ref="A57:K57"/>
  </mergeCells>
  <hyperlinks>
    <hyperlink ref="B8" r:id="rId1" display="aercim.ci@gmail.com"/>
  </hyperlinks>
  <printOptions/>
  <pageMargins left="1.18125" right="0.7875" top="0.9840277777777777" bottom="0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AMD Athlon 64 3500+ - 2.2 GHz, Cache L2 512 Ko Socket 939 0.09 micron - Core Venice (version bulk)</dc:title>
  <dc:subject/>
  <dc:creator>ERCIM</dc:creator>
  <cp:keywords/>
  <dc:description/>
  <cp:lastModifiedBy>Bruno Rey</cp:lastModifiedBy>
  <cp:lastPrinted>2017-05-19T13:09:02Z</cp:lastPrinted>
  <dcterms:created xsi:type="dcterms:W3CDTF">2006-05-22T08:40:00Z</dcterms:created>
  <dcterms:modified xsi:type="dcterms:W3CDTF">2017-05-19T13:09:36Z</dcterms:modified>
  <cp:category/>
  <cp:version/>
  <cp:contentType/>
  <cp:contentStatus/>
  <cp:revision>6</cp:revision>
</cp:coreProperties>
</file>